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definedNames/>
  <calcPr fullCalcOnLoad="1"/>
</workbook>
</file>

<file path=xl/sharedStrings.xml><?xml version="1.0" encoding="utf-8"?>
<sst xmlns="http://schemas.openxmlformats.org/spreadsheetml/2006/main" count="304" uniqueCount="94">
  <si>
    <t>ИНФОРМАЦИЯ О НАЧИСЛЕННЫХ, СОБРАННЫХ И ИЗРАСХОДОВАННЫХ СРЕДСТВАХ  ПО СОСТОЯНИЮ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</si>
  <si>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</si>
  <si>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</si>
  <si>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</si>
  <si>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</si>
  <si>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</si>
  <si>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</si>
  <si>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</si>
  <si>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</si>
  <si>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</si>
  <si>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</si>
  <si>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</si>
  <si>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</si>
  <si>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</si>
  <si>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>Калинина</t>
  </si>
  <si>
    <t>01.04.2013 г.</t>
  </si>
  <si>
    <t>ИТОГО ПО ДОМУ</t>
  </si>
  <si>
    <t>Январь 2019г.</t>
  </si>
  <si>
    <t>Вид работ</t>
  </si>
  <si>
    <t>Место проведения работ</t>
  </si>
  <si>
    <t>Сумма</t>
  </si>
  <si>
    <t>Проверка технического состояния вентиляционных и дымовых каналов</t>
  </si>
  <si>
    <t>Калинина 127</t>
  </si>
  <si>
    <t>кв.5,10,12,13,14,18,19,21,24,31,32,34,35,39,41,44,48,53</t>
  </si>
  <si>
    <t>ИТОГО</t>
  </si>
  <si>
    <t>февраль 2019г.</t>
  </si>
  <si>
    <t>ремонт мягкой кровли отдельными местами на жилом доме</t>
  </si>
  <si>
    <t>кв.39,40</t>
  </si>
  <si>
    <t>март 2019г.</t>
  </si>
  <si>
    <t>Калинина, 127</t>
  </si>
  <si>
    <t>кв.33,25,55,47</t>
  </si>
  <si>
    <t>апрель 2019г.</t>
  </si>
  <si>
    <t xml:space="preserve">Проверка технического состояния вентиляционных и дымовых каналов </t>
  </si>
  <si>
    <t>кв.27,28</t>
  </si>
  <si>
    <t>Май 2019г.</t>
  </si>
  <si>
    <t>проверка технического состояния вентиляционных и дымовых каналов</t>
  </si>
  <si>
    <t>Калинина ,127</t>
  </si>
  <si>
    <t>кв.2,6,16,43</t>
  </si>
  <si>
    <t>проверка технического состояния вентиляционных и дымовых каналов. Установка зольной дверцы</t>
  </si>
  <si>
    <t>кв.46</t>
  </si>
  <si>
    <t>кв.7</t>
  </si>
  <si>
    <t>смена эл.счетчика на квартиру</t>
  </si>
  <si>
    <t>кв.4</t>
  </si>
  <si>
    <t>кв.48</t>
  </si>
  <si>
    <t>Июнь 2019г.</t>
  </si>
  <si>
    <t>Июль 2019г.</t>
  </si>
  <si>
    <t>над подъездом 2 кв.20,37,38,41</t>
  </si>
  <si>
    <t>август 2019г.</t>
  </si>
  <si>
    <t>сентябрь 2019г.</t>
  </si>
  <si>
    <t>Кв,21,37</t>
  </si>
  <si>
    <t>гидравлические испытания внутридомовой системы ЦО ж/д</t>
  </si>
  <si>
    <t>октябрь 2019г.</t>
  </si>
  <si>
    <t>смена эл.счетчиков в квартире ж/д</t>
  </si>
  <si>
    <t>кв.11</t>
  </si>
  <si>
    <t>кв.44</t>
  </si>
  <si>
    <t>смена трубопровода ф110,50мм</t>
  </si>
  <si>
    <t>кв.43-47 ЦК</t>
  </si>
  <si>
    <t>Ноябрь 2019г.</t>
  </si>
  <si>
    <t>Декабрь 2019г.</t>
  </si>
  <si>
    <t>Смена трубопровода ф25,20мм,подводка к радиатору ЦО п/п</t>
  </si>
  <si>
    <t>кв.45</t>
  </si>
  <si>
    <t>Работы по аварийному ремонту общего имущества МКД с января по декабрь  2019г.</t>
  </si>
  <si>
    <t>ВСЕГО</t>
  </si>
  <si>
    <t>Январь 2019 г</t>
  </si>
  <si>
    <t>смена тройника ф 110х100х90гр</t>
  </si>
  <si>
    <t>подвал ЦК</t>
  </si>
  <si>
    <t>АПРЕЛЬ 2019 г.</t>
  </si>
  <si>
    <t>благоустройство придомовой территории (окраска деревьев и бордюров СИЛАМИ ЖИТЕЛЕЙ)</t>
  </si>
  <si>
    <t>проверка электросчетчиков</t>
  </si>
  <si>
    <t>1-й подъезд кв.2,4,5,6,8,12,18;  2-й подъезд кв.21,24,26,31,32,33,34; 3-й подъезд кв.41,47,50</t>
  </si>
  <si>
    <t>Закрытие отопительного периода(слив воды из системы)</t>
  </si>
  <si>
    <t>установка автоматических выключателей МОП</t>
  </si>
  <si>
    <t>кв.38</t>
  </si>
  <si>
    <t>июнь 2019г.</t>
  </si>
  <si>
    <t>июль 2019г.</t>
  </si>
  <si>
    <t>смена трубопровода ф 25 мм</t>
  </si>
  <si>
    <t>кв.12(ЦО)</t>
  </si>
  <si>
    <t>Август 2019г.</t>
  </si>
  <si>
    <t>Планово-профилактический ремонт оборудования</t>
  </si>
  <si>
    <t>1-3-й подъезды</t>
  </si>
  <si>
    <t>смена трубопровода ф 110 мм</t>
  </si>
  <si>
    <t>кв.27 ЦК</t>
  </si>
  <si>
    <t>проверка ИПУ электроэнергии</t>
  </si>
  <si>
    <t>замена табличек «УК» на ж/д</t>
  </si>
  <si>
    <t xml:space="preserve">окраска труб газопровода ж/д </t>
  </si>
  <si>
    <t>ноябрь 2019г.</t>
  </si>
  <si>
    <t>обходы и осмотры подвала и инженерных коммуникаций (устранение непрогрева системы ЦО)</t>
  </si>
  <si>
    <t>кв.49,17,2,4,24,3,53,45</t>
  </si>
  <si>
    <t>декабрь 2019г.</t>
  </si>
  <si>
    <t>электроосвещение адресной таблички</t>
  </si>
  <si>
    <t>адресная табличка</t>
  </si>
  <si>
    <t>наладка системы ЦО (устранение непрогрева) в ж/д</t>
  </si>
  <si>
    <t>кв.4,49,8,12,16,20,45,53,57</t>
  </si>
  <si>
    <t>ремонт электроосвещения (смена ламп светодиодных)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</si>
</sst>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7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8" fillId="35" borderId="10" xfId="0" applyNumberFormat="1" applyFont="1" applyFill="1" applyBorder="1" applyAlignment="1">
      <alignment horizontal="center" wrapText="1"/>
    </xf>
    <xf numFmtId="0" fontId="9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 wrapText="1"/>
    </xf>
    <xf numFmtId="0" fontId="10" fillId="36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 wrapText="1"/>
    </xf>
    <xf numFmtId="0" fontId="11" fillId="0" borderId="10" xfId="0" applyNumberFormat="1" applyFont="1" applyBorder="1" applyAlignment="1">
      <alignment horizontal="center" wrapText="1"/>
    </xf>
    <xf numFmtId="49" fontId="6" fillId="37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justify"/>
    </xf>
    <xf numFmtId="0" fontId="11" fillId="35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10" xfId="0" applyNumberFormat="1" applyFont="1" applyBorder="1" applyAlignment="1">
      <alignment horizontal="justify" wrapText="1"/>
    </xf>
    <xf numFmtId="0" fontId="11" fillId="35" borderId="11" xfId="0" applyFont="1" applyFill="1" applyBorder="1" applyAlignment="1">
      <alignment horizontal="center"/>
    </xf>
    <xf numFmtId="0" fontId="11" fillId="37" borderId="12" xfId="0" applyFont="1" applyFill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justify"/>
    </xf>
    <xf numFmtId="0" fontId="9" fillId="0" borderId="10" xfId="0" applyNumberFormat="1" applyFont="1" applyBorder="1" applyAlignment="1">
      <alignment horizontal="justify"/>
    </xf>
    <xf numFmtId="0" fontId="0" fillId="37" borderId="12" xfId="0" applyFill="1" applyBorder="1" applyAlignment="1">
      <alignment/>
    </xf>
    <xf numFmtId="0" fontId="11" fillId="35" borderId="0" xfId="0" applyFont="1" applyFill="1" applyAlignment="1">
      <alignment horizontal="center"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justify" wrapText="1"/>
    </xf>
    <xf numFmtId="0" fontId="9" fillId="35" borderId="10" xfId="0" applyNumberFormat="1" applyFont="1" applyFill="1" applyBorder="1" applyAlignment="1">
      <alignment horizontal="right"/>
    </xf>
    <xf numFmtId="0" fontId="9" fillId="35" borderId="10" xfId="0" applyNumberFormat="1" applyFont="1" applyFill="1" applyBorder="1" applyAlignment="1">
      <alignment horizontal="center" wrapText="1"/>
    </xf>
    <xf numFmtId="0" fontId="9" fillId="35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0" fillId="37" borderId="10" xfId="0" applyFont="1" applyFill="1" applyBorder="1" applyAlignment="1">
      <alignment horizontal="center"/>
    </xf>
    <xf numFmtId="0" fontId="10" fillId="37" borderId="10" xfId="0" applyFont="1" applyFill="1" applyBorder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49" fontId="6" fillId="38" borderId="10" xfId="0" applyNumberFormat="1" applyFont="1" applyFill="1" applyBorder="1" applyAlignment="1">
      <alignment horizontal="center" wrapText="1"/>
    </xf>
    <xf numFmtId="49" fontId="6" fillId="37" borderId="10" xfId="0" applyNumberFormat="1" applyFont="1" applyFill="1" applyBorder="1" applyAlignment="1">
      <alignment horizontal="center" wrapText="1"/>
    </xf>
    <xf numFmtId="49" fontId="6" fillId="38" borderId="1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/>
    </xf>
    <xf numFmtId="0" fontId="6" fillId="38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B8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1">
      <selection activeCell="E6" sqref="E6:K6"/>
    </sheetView>
  </sheetViews>
  <sheetFormatPr defaultColWidth="11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34.57421875" style="0" customWidth="1"/>
    <col min="5" max="5" width="17.8515625" style="0" customWidth="1"/>
    <col min="6" max="6" width="17.57421875" style="0" customWidth="1"/>
    <col min="7" max="7" width="18.421875" style="0" customWidth="1"/>
    <col min="8" max="8" width="14.28125" style="0" customWidth="1"/>
    <col min="9" max="9" width="21.00390625" style="0" customWidth="1"/>
    <col min="10" max="10" width="16.00390625" style="0" customWidth="1"/>
    <col min="11" max="11" width="24.421875" style="0" customWidth="1"/>
    <col min="12" max="12" width="20.7109375" style="0" customWidth="1"/>
  </cols>
  <sheetData>
    <row r="1" spans="1:12" ht="18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44" t="s">
        <v>1</v>
      </c>
      <c r="B3" s="45" t="s">
        <v>2</v>
      </c>
      <c r="C3" s="45"/>
      <c r="D3" s="46" t="s">
        <v>3</v>
      </c>
      <c r="E3" s="47" t="s">
        <v>4</v>
      </c>
      <c r="F3" s="47" t="s">
        <v>5</v>
      </c>
      <c r="G3" s="46" t="s">
        <v>6</v>
      </c>
      <c r="H3" s="46" t="s">
        <v>7</v>
      </c>
      <c r="I3" s="46" t="s">
        <v>8</v>
      </c>
      <c r="J3" s="47" t="s">
        <v>9</v>
      </c>
      <c r="K3" s="47" t="s">
        <v>10</v>
      </c>
      <c r="L3" s="47" t="s">
        <v>11</v>
      </c>
    </row>
    <row r="4" spans="1:12" ht="29.25" customHeight="1">
      <c r="A4" s="44"/>
      <c r="B4" s="4" t="s">
        <v>12</v>
      </c>
      <c r="C4" s="4" t="s">
        <v>13</v>
      </c>
      <c r="D4" s="46"/>
      <c r="E4" s="46"/>
      <c r="F4" s="47"/>
      <c r="G4" s="46"/>
      <c r="H4" s="46"/>
      <c r="I4" s="46"/>
      <c r="J4" s="46"/>
      <c r="K4" s="46"/>
      <c r="L4" s="47"/>
    </row>
    <row r="5" spans="1:12" ht="15.75">
      <c r="A5" s="5">
        <v>43</v>
      </c>
      <c r="B5" s="6" t="s">
        <v>14</v>
      </c>
      <c r="C5" s="7">
        <v>127</v>
      </c>
      <c r="D5" s="5"/>
      <c r="E5" s="5"/>
      <c r="F5" s="5"/>
      <c r="G5" s="5"/>
      <c r="H5" s="5"/>
      <c r="I5" s="5"/>
      <c r="J5" s="5"/>
      <c r="K5" s="5"/>
      <c r="L5" s="8" t="s">
        <v>15</v>
      </c>
    </row>
    <row r="6" spans="1:12" ht="15.75">
      <c r="A6" s="5"/>
      <c r="B6" s="48" t="s">
        <v>16</v>
      </c>
      <c r="C6" s="48"/>
      <c r="D6" s="48"/>
      <c r="E6">
        <v>119563.931</v>
      </c>
      <c r="F6">
        <v>-253338.296</v>
      </c>
      <c r="G6">
        <v>630924.77</v>
      </c>
      <c r="H6">
        <v>715378.29</v>
      </c>
      <c r="I6">
        <v>523925.75</v>
      </c>
      <c r="J6">
        <v>-61885.76</v>
      </c>
      <c r="K6">
        <v>35110.41</v>
      </c>
      <c r="L6" s="10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6"/>
  <sheetViews>
    <sheetView zoomScale="80" zoomScaleNormal="80" zoomScalePageLayoutView="0" workbookViewId="0" topLeftCell="A76">
      <selection activeCell="E97" sqref="E97"/>
    </sheetView>
  </sheetViews>
  <sheetFormatPr defaultColWidth="11.57421875" defaultRowHeight="12.75"/>
  <cols>
    <col min="1" max="1" width="8.7109375" style="0" customWidth="1"/>
    <col min="2" max="2" width="35.28125" style="0" customWidth="1"/>
    <col min="3" max="3" width="23.57421875" style="0" customWidth="1"/>
    <col min="4" max="4" width="34.7109375" style="0" customWidth="1"/>
    <col min="5" max="5" width="20.00390625" style="0" customWidth="1"/>
  </cols>
  <sheetData>
    <row r="1" spans="1:5" ht="27.75" customHeight="1">
      <c r="A1" s="49" t="s">
        <v>17</v>
      </c>
      <c r="B1" s="49"/>
      <c r="C1" s="49"/>
      <c r="D1" s="49"/>
      <c r="E1" s="49"/>
    </row>
    <row r="2" spans="1:5" ht="15.75">
      <c r="A2" s="11" t="s">
        <v>1</v>
      </c>
      <c r="B2" s="12" t="s">
        <v>18</v>
      </c>
      <c r="C2" s="12" t="s">
        <v>2</v>
      </c>
      <c r="D2" s="13" t="s">
        <v>19</v>
      </c>
      <c r="E2" s="12" t="s">
        <v>20</v>
      </c>
    </row>
    <row r="3" spans="1:5" ht="51.75" customHeight="1">
      <c r="A3" s="14">
        <v>1</v>
      </c>
      <c r="B3" s="15" t="s">
        <v>21</v>
      </c>
      <c r="C3" s="14" t="s">
        <v>22</v>
      </c>
      <c r="D3" s="15" t="s">
        <v>23</v>
      </c>
      <c r="E3" s="14">
        <f>7420.4</f>
        <v>7420.4</v>
      </c>
    </row>
    <row r="4" spans="1:5" ht="14.25">
      <c r="A4" s="14"/>
      <c r="B4" s="15"/>
      <c r="C4" s="14"/>
      <c r="D4" s="15"/>
      <c r="E4" s="14"/>
    </row>
    <row r="5" spans="1:5" ht="14.25">
      <c r="A5" s="14"/>
      <c r="B5" s="15"/>
      <c r="C5" s="14"/>
      <c r="D5" s="15"/>
      <c r="E5" s="14"/>
    </row>
    <row r="6" spans="1:5" ht="14.25">
      <c r="A6" s="14"/>
      <c r="B6" s="15"/>
      <c r="C6" s="14"/>
      <c r="D6" s="15"/>
      <c r="E6" s="14"/>
    </row>
    <row r="7" spans="1:5" ht="14.25">
      <c r="A7" s="16"/>
      <c r="B7" s="16" t="s">
        <v>24</v>
      </c>
      <c r="C7" s="16"/>
      <c r="D7" s="17"/>
      <c r="E7" s="16">
        <f>SUM(E3:E6)</f>
        <v>7420.4</v>
      </c>
    </row>
    <row r="8" spans="1:5" ht="18">
      <c r="A8" s="50"/>
      <c r="B8" s="50"/>
      <c r="C8" s="50"/>
      <c r="D8" s="50"/>
      <c r="E8" s="50"/>
    </row>
    <row r="9" spans="1:5" ht="18">
      <c r="A9" s="51" t="s">
        <v>25</v>
      </c>
      <c r="B9" s="51"/>
      <c r="C9" s="51"/>
      <c r="D9" s="51"/>
      <c r="E9" s="51"/>
    </row>
    <row r="10" spans="1:5" ht="15.75">
      <c r="A10" s="11" t="s">
        <v>1</v>
      </c>
      <c r="B10" s="12" t="s">
        <v>18</v>
      </c>
      <c r="C10" s="12" t="s">
        <v>2</v>
      </c>
      <c r="D10" s="13" t="s">
        <v>19</v>
      </c>
      <c r="E10" s="12" t="s">
        <v>20</v>
      </c>
    </row>
    <row r="11" spans="1:5" ht="45">
      <c r="A11" s="14">
        <v>1</v>
      </c>
      <c r="B11" s="18" t="s">
        <v>26</v>
      </c>
      <c r="C11" s="14" t="s">
        <v>22</v>
      </c>
      <c r="D11" s="15" t="s">
        <v>27</v>
      </c>
      <c r="E11" s="14">
        <f>38208.11</f>
        <v>38208.11</v>
      </c>
    </row>
    <row r="12" spans="1:5" ht="14.25">
      <c r="A12" s="14">
        <v>2</v>
      </c>
      <c r="B12" s="15"/>
      <c r="C12" s="14" t="s">
        <v>22</v>
      </c>
      <c r="D12" s="15"/>
      <c r="E12" s="14"/>
    </row>
    <row r="13" spans="1:5" ht="14.25">
      <c r="A13" s="14">
        <v>3</v>
      </c>
      <c r="B13" s="15"/>
      <c r="C13" s="14"/>
      <c r="D13" s="15"/>
      <c r="E13" s="14"/>
    </row>
    <row r="14" spans="1:5" ht="14.25">
      <c r="A14" s="14">
        <v>4</v>
      </c>
      <c r="B14" s="15"/>
      <c r="C14" s="14"/>
      <c r="D14" s="15"/>
      <c r="E14" s="14"/>
    </row>
    <row r="15" spans="1:5" ht="14.25">
      <c r="A15" s="16"/>
      <c r="B15" s="16" t="s">
        <v>24</v>
      </c>
      <c r="C15" s="16"/>
      <c r="D15" s="17"/>
      <c r="E15" s="16">
        <f>E11+E12+E13+E14</f>
        <v>38208.11</v>
      </c>
    </row>
    <row r="16" spans="1:5" ht="18">
      <c r="A16" s="52"/>
      <c r="B16" s="52"/>
      <c r="C16" s="52"/>
      <c r="D16" s="52"/>
      <c r="E16" s="52"/>
    </row>
    <row r="17" spans="1:5" ht="18">
      <c r="A17" s="51" t="s">
        <v>28</v>
      </c>
      <c r="B17" s="51"/>
      <c r="C17" s="51"/>
      <c r="D17" s="51"/>
      <c r="E17" s="51"/>
    </row>
    <row r="18" spans="1:5" ht="15.75">
      <c r="A18" s="11" t="s">
        <v>1</v>
      </c>
      <c r="B18" s="12" t="s">
        <v>18</v>
      </c>
      <c r="C18" s="12" t="s">
        <v>2</v>
      </c>
      <c r="D18" s="12" t="s">
        <v>19</v>
      </c>
      <c r="E18" s="12" t="s">
        <v>20</v>
      </c>
    </row>
    <row r="19" spans="1:5" ht="50.25" customHeight="1">
      <c r="A19" s="20">
        <v>1</v>
      </c>
      <c r="B19" s="21" t="s">
        <v>21</v>
      </c>
      <c r="C19" s="20" t="s">
        <v>29</v>
      </c>
      <c r="D19" s="20" t="s">
        <v>30</v>
      </c>
      <c r="E19" s="20">
        <f>2121.6</f>
        <v>2121.6</v>
      </c>
    </row>
    <row r="20" spans="1:5" ht="14.25">
      <c r="A20" s="20">
        <v>2</v>
      </c>
      <c r="B20" s="15"/>
      <c r="C20" s="15"/>
      <c r="D20" s="15"/>
      <c r="E20" s="15"/>
    </row>
    <row r="21" spans="1:5" ht="14.25">
      <c r="A21" s="20">
        <v>3</v>
      </c>
      <c r="B21" s="20"/>
      <c r="C21" s="20"/>
      <c r="D21" s="20"/>
      <c r="E21" s="20"/>
    </row>
    <row r="22" spans="1:5" ht="15">
      <c r="A22" s="22"/>
      <c r="B22" s="22" t="s">
        <v>24</v>
      </c>
      <c r="C22" s="22"/>
      <c r="D22" s="22"/>
      <c r="E22" s="22">
        <f>E20+E19+E21</f>
        <v>2121.6</v>
      </c>
    </row>
    <row r="23" spans="1:5" ht="18">
      <c r="A23" s="19"/>
      <c r="B23" s="19"/>
      <c r="C23" s="19"/>
      <c r="D23" s="19"/>
      <c r="E23" s="19"/>
    </row>
    <row r="24" spans="1:5" ht="19.5" customHeight="1">
      <c r="A24" s="49" t="s">
        <v>31</v>
      </c>
      <c r="B24" s="49"/>
      <c r="C24" s="49"/>
      <c r="D24" s="49"/>
      <c r="E24" s="49"/>
    </row>
    <row r="25" spans="1:5" ht="15.75">
      <c r="A25" s="11" t="s">
        <v>1</v>
      </c>
      <c r="B25" s="12" t="s">
        <v>18</v>
      </c>
      <c r="C25" s="12" t="s">
        <v>2</v>
      </c>
      <c r="D25" s="12" t="s">
        <v>19</v>
      </c>
      <c r="E25" s="12" t="s">
        <v>20</v>
      </c>
    </row>
    <row r="26" spans="1:5" ht="54" customHeight="1">
      <c r="A26" s="20">
        <v>1</v>
      </c>
      <c r="B26" s="15" t="s">
        <v>32</v>
      </c>
      <c r="C26" s="14" t="s">
        <v>22</v>
      </c>
      <c r="D26" s="15" t="s">
        <v>33</v>
      </c>
      <c r="E26" s="14">
        <v>1352</v>
      </c>
    </row>
    <row r="27" spans="1:5" ht="14.25">
      <c r="A27" s="20">
        <v>2</v>
      </c>
      <c r="B27" s="15"/>
      <c r="C27" s="15"/>
      <c r="D27" s="15"/>
      <c r="E27" s="15"/>
    </row>
    <row r="28" spans="1:5" ht="14.25">
      <c r="A28" s="20">
        <v>3</v>
      </c>
      <c r="B28" s="20"/>
      <c r="C28" s="20"/>
      <c r="D28" s="20"/>
      <c r="E28" s="20"/>
    </row>
    <row r="29" spans="1:5" ht="15">
      <c r="A29" s="22"/>
      <c r="B29" s="22" t="s">
        <v>24</v>
      </c>
      <c r="C29" s="22"/>
      <c r="D29" s="22"/>
      <c r="E29" s="22">
        <f>E27+E26+E28</f>
        <v>1352</v>
      </c>
    </row>
    <row r="30" spans="1:5" ht="12.75">
      <c r="A30" s="9"/>
      <c r="B30" s="9"/>
      <c r="C30" s="9"/>
      <c r="D30" s="9"/>
      <c r="E30" s="9"/>
    </row>
    <row r="31" spans="1:5" ht="18">
      <c r="A31" s="51" t="s">
        <v>34</v>
      </c>
      <c r="B31" s="51"/>
      <c r="C31" s="51"/>
      <c r="D31" s="51"/>
      <c r="E31" s="51"/>
    </row>
    <row r="32" spans="1:5" ht="15.75">
      <c r="A32" s="11" t="s">
        <v>1</v>
      </c>
      <c r="B32" s="12" t="s">
        <v>18</v>
      </c>
      <c r="C32" s="12" t="s">
        <v>2</v>
      </c>
      <c r="D32" s="12" t="s">
        <v>19</v>
      </c>
      <c r="E32" s="12" t="s">
        <v>20</v>
      </c>
    </row>
    <row r="33" spans="1:5" ht="55.5" customHeight="1">
      <c r="A33" s="20">
        <v>1</v>
      </c>
      <c r="B33" s="15" t="s">
        <v>35</v>
      </c>
      <c r="C33" s="15" t="s">
        <v>36</v>
      </c>
      <c r="D33" s="20" t="s">
        <v>37</v>
      </c>
      <c r="E33" s="20">
        <v>1736.8</v>
      </c>
    </row>
    <row r="34" spans="1:5" ht="60" customHeight="1">
      <c r="A34" s="20">
        <v>2</v>
      </c>
      <c r="B34" s="15" t="s">
        <v>38</v>
      </c>
      <c r="C34" s="14" t="s">
        <v>22</v>
      </c>
      <c r="D34" s="15" t="s">
        <v>39</v>
      </c>
      <c r="E34" s="14">
        <v>2007.2</v>
      </c>
    </row>
    <row r="35" spans="1:5" ht="61.5" customHeight="1">
      <c r="A35" s="20">
        <v>3</v>
      </c>
      <c r="B35" s="23" t="s">
        <v>38</v>
      </c>
      <c r="C35" s="20" t="s">
        <v>36</v>
      </c>
      <c r="D35" s="20" t="s">
        <v>40</v>
      </c>
      <c r="E35" s="20">
        <v>1591.2</v>
      </c>
    </row>
    <row r="36" spans="1:5" ht="28.5" customHeight="1">
      <c r="A36" s="20">
        <v>4</v>
      </c>
      <c r="B36" s="23" t="s">
        <v>41</v>
      </c>
      <c r="C36" s="20" t="s">
        <v>36</v>
      </c>
      <c r="D36" s="20" t="s">
        <v>42</v>
      </c>
      <c r="E36" s="20">
        <v>1952.78</v>
      </c>
    </row>
    <row r="37" spans="1:5" ht="39" customHeight="1">
      <c r="A37" s="20">
        <v>5</v>
      </c>
      <c r="B37" s="23" t="s">
        <v>41</v>
      </c>
      <c r="C37" s="20" t="s">
        <v>36</v>
      </c>
      <c r="D37" s="20" t="s">
        <v>43</v>
      </c>
      <c r="E37" s="20">
        <v>1952.78</v>
      </c>
    </row>
    <row r="38" spans="1:5" ht="15">
      <c r="A38" s="22"/>
      <c r="B38" s="22" t="s">
        <v>24</v>
      </c>
      <c r="C38" s="22"/>
      <c r="D38" s="22"/>
      <c r="E38" s="22">
        <f>SUM(E33:E37)</f>
        <v>9240.76</v>
      </c>
    </row>
    <row r="39" spans="1:5" s="25" customFormat="1" ht="15">
      <c r="A39" s="24"/>
      <c r="B39" s="24"/>
      <c r="C39" s="24"/>
      <c r="D39" s="24"/>
      <c r="E39" s="24"/>
    </row>
    <row r="40" spans="1:5" ht="18">
      <c r="A40" s="51" t="s">
        <v>44</v>
      </c>
      <c r="B40" s="51"/>
      <c r="C40" s="51"/>
      <c r="D40" s="51"/>
      <c r="E40" s="51"/>
    </row>
    <row r="41" spans="1:5" ht="15.75">
      <c r="A41" s="11" t="s">
        <v>1</v>
      </c>
      <c r="B41" s="12" t="s">
        <v>18</v>
      </c>
      <c r="C41" s="12" t="s">
        <v>2</v>
      </c>
      <c r="D41" s="12" t="s">
        <v>19</v>
      </c>
      <c r="E41" s="12" t="s">
        <v>20</v>
      </c>
    </row>
    <row r="42" spans="1:5" ht="14.25">
      <c r="A42" s="20">
        <v>1</v>
      </c>
      <c r="B42" s="15"/>
      <c r="C42" s="20" t="s">
        <v>29</v>
      </c>
      <c r="D42" s="20"/>
      <c r="E42" s="20"/>
    </row>
    <row r="43" spans="1:5" ht="14.25">
      <c r="A43" s="20">
        <v>2</v>
      </c>
      <c r="B43" s="15"/>
      <c r="C43" s="14" t="s">
        <v>22</v>
      </c>
      <c r="D43" s="26"/>
      <c r="E43" s="14"/>
    </row>
    <row r="44" spans="1:5" ht="14.25">
      <c r="A44" s="20">
        <v>3</v>
      </c>
      <c r="B44" s="15"/>
      <c r="C44" s="15"/>
      <c r="D44" s="15"/>
      <c r="E44" s="15"/>
    </row>
    <row r="45" spans="1:5" ht="14.25">
      <c r="A45" s="20">
        <v>4</v>
      </c>
      <c r="B45" s="20"/>
      <c r="C45" s="20"/>
      <c r="D45" s="20"/>
      <c r="E45" s="20"/>
    </row>
    <row r="46" spans="1:5" ht="15">
      <c r="A46" s="27"/>
      <c r="B46" s="27" t="s">
        <v>24</v>
      </c>
      <c r="C46" s="27"/>
      <c r="D46" s="27"/>
      <c r="E46" s="27">
        <f>E43+E44+E42+E45</f>
        <v>0</v>
      </c>
    </row>
    <row r="47" spans="1:5" ht="15">
      <c r="A47" s="28"/>
      <c r="B47" s="28"/>
      <c r="C47" s="28"/>
      <c r="D47" s="28"/>
      <c r="E47" s="28"/>
    </row>
    <row r="48" spans="1:5" ht="18">
      <c r="A48" s="51" t="s">
        <v>45</v>
      </c>
      <c r="B48" s="51"/>
      <c r="C48" s="51"/>
      <c r="D48" s="51"/>
      <c r="E48" s="51"/>
    </row>
    <row r="49" spans="1:5" ht="15.75">
      <c r="A49" s="11" t="s">
        <v>1</v>
      </c>
      <c r="B49" s="12" t="s">
        <v>18</v>
      </c>
      <c r="C49" s="12" t="s">
        <v>2</v>
      </c>
      <c r="D49" s="12" t="s">
        <v>19</v>
      </c>
      <c r="E49" s="12" t="s">
        <v>20</v>
      </c>
    </row>
    <row r="50" spans="1:5" ht="14.25">
      <c r="A50" s="20">
        <v>1</v>
      </c>
      <c r="B50" s="29"/>
      <c r="C50" s="20"/>
      <c r="D50" s="20"/>
      <c r="E50" s="20"/>
    </row>
    <row r="51" spans="1:5" ht="42.75">
      <c r="A51" s="20">
        <v>2</v>
      </c>
      <c r="B51" s="15" t="s">
        <v>26</v>
      </c>
      <c r="C51" s="15" t="s">
        <v>36</v>
      </c>
      <c r="D51" s="15" t="s">
        <v>46</v>
      </c>
      <c r="E51" s="15">
        <f>31623.03</f>
        <v>31623.03</v>
      </c>
    </row>
    <row r="52" spans="1:5" ht="14.25">
      <c r="A52" s="20">
        <v>3</v>
      </c>
      <c r="B52" s="30"/>
      <c r="C52" s="15"/>
      <c r="D52" s="15"/>
      <c r="E52" s="15"/>
    </row>
    <row r="53" spans="1:5" ht="14.25">
      <c r="A53" s="20">
        <v>4</v>
      </c>
      <c r="B53" s="20"/>
      <c r="C53" s="20"/>
      <c r="D53" s="20"/>
      <c r="E53" s="20"/>
    </row>
    <row r="54" spans="1:5" ht="15">
      <c r="A54" s="27"/>
      <c r="B54" s="27" t="s">
        <v>24</v>
      </c>
      <c r="C54" s="27"/>
      <c r="D54" s="27"/>
      <c r="E54" s="27">
        <f>E51+E52+E50+E53</f>
        <v>31623.03</v>
      </c>
    </row>
    <row r="55" spans="1:5" ht="15">
      <c r="A55" s="28"/>
      <c r="B55" s="28"/>
      <c r="C55" s="28"/>
      <c r="D55" s="28"/>
      <c r="E55" s="28"/>
    </row>
    <row r="56" spans="1:5" ht="18">
      <c r="A56" s="51" t="s">
        <v>47</v>
      </c>
      <c r="B56" s="51"/>
      <c r="C56" s="51"/>
      <c r="D56" s="51"/>
      <c r="E56" s="51"/>
    </row>
    <row r="57" spans="1:5" ht="15.75">
      <c r="A57" s="11" t="s">
        <v>1</v>
      </c>
      <c r="B57" s="12" t="s">
        <v>18</v>
      </c>
      <c r="C57" s="12" t="s">
        <v>2</v>
      </c>
      <c r="D57" s="12" t="s">
        <v>19</v>
      </c>
      <c r="E57" s="12" t="s">
        <v>20</v>
      </c>
    </row>
    <row r="58" spans="1:5" ht="14.25">
      <c r="A58" s="20">
        <v>1</v>
      </c>
      <c r="B58" s="29"/>
      <c r="C58" s="20" t="s">
        <v>29</v>
      </c>
      <c r="D58" s="20"/>
      <c r="E58" s="20"/>
    </row>
    <row r="59" spans="1:5" ht="14.25">
      <c r="A59" s="20">
        <v>2</v>
      </c>
      <c r="B59" s="15"/>
      <c r="C59" s="15" t="s">
        <v>36</v>
      </c>
      <c r="D59" s="15"/>
      <c r="E59" s="15"/>
    </row>
    <row r="60" spans="1:5" ht="14.25">
      <c r="A60" s="20">
        <v>3</v>
      </c>
      <c r="B60" s="30"/>
      <c r="C60" s="15"/>
      <c r="D60" s="15"/>
      <c r="E60" s="15"/>
    </row>
    <row r="61" spans="1:5" ht="14.25">
      <c r="A61" s="20">
        <v>4</v>
      </c>
      <c r="B61" s="20"/>
      <c r="C61" s="20"/>
      <c r="D61" s="20"/>
      <c r="E61" s="20"/>
    </row>
    <row r="62" spans="1:5" ht="15">
      <c r="A62" s="27"/>
      <c r="B62" s="27" t="s">
        <v>24</v>
      </c>
      <c r="C62" s="27"/>
      <c r="D62" s="27"/>
      <c r="E62" s="27">
        <f>E59+E60+E58+E61</f>
        <v>0</v>
      </c>
    </row>
    <row r="63" spans="1:5" ht="15">
      <c r="A63" s="28"/>
      <c r="B63" s="28"/>
      <c r="C63" s="28"/>
      <c r="D63" s="28"/>
      <c r="E63" s="28"/>
    </row>
    <row r="64" spans="1:5" ht="18">
      <c r="A64" s="51" t="s">
        <v>48</v>
      </c>
      <c r="B64" s="51"/>
      <c r="C64" s="51"/>
      <c r="D64" s="51"/>
      <c r="E64" s="51"/>
    </row>
    <row r="65" spans="1:5" ht="15.75">
      <c r="A65" s="11" t="s">
        <v>1</v>
      </c>
      <c r="B65" s="12" t="s">
        <v>18</v>
      </c>
      <c r="C65" s="12" t="s">
        <v>2</v>
      </c>
      <c r="D65" s="12" t="s">
        <v>19</v>
      </c>
      <c r="E65" s="12" t="s">
        <v>20</v>
      </c>
    </row>
    <row r="66" spans="1:5" ht="42.75" customHeight="1">
      <c r="A66" s="20">
        <v>1</v>
      </c>
      <c r="B66" s="29" t="s">
        <v>21</v>
      </c>
      <c r="C66" s="20" t="s">
        <v>29</v>
      </c>
      <c r="D66" s="20" t="s">
        <v>49</v>
      </c>
      <c r="E66" s="20">
        <v>1352</v>
      </c>
    </row>
    <row r="67" spans="1:5" ht="42.75">
      <c r="A67" s="20">
        <v>2</v>
      </c>
      <c r="B67" s="15" t="s">
        <v>50</v>
      </c>
      <c r="C67" s="15" t="s">
        <v>36</v>
      </c>
      <c r="D67" s="15"/>
      <c r="E67" s="15">
        <v>20964.47</v>
      </c>
    </row>
    <row r="68" spans="1:5" ht="14.25">
      <c r="A68" s="20">
        <v>3</v>
      </c>
      <c r="B68" s="30"/>
      <c r="C68" s="15"/>
      <c r="D68" s="15"/>
      <c r="E68" s="15"/>
    </row>
    <row r="69" spans="1:5" ht="14.25">
      <c r="A69" s="20">
        <v>4</v>
      </c>
      <c r="B69" s="20"/>
      <c r="C69" s="20"/>
      <c r="D69" s="20"/>
      <c r="E69" s="20"/>
    </row>
    <row r="70" spans="1:5" ht="15">
      <c r="A70" s="27"/>
      <c r="B70" s="27" t="s">
        <v>24</v>
      </c>
      <c r="C70" s="27"/>
      <c r="D70" s="27"/>
      <c r="E70" s="27">
        <f>E67+E68+E66+E69</f>
        <v>22316.47</v>
      </c>
    </row>
    <row r="71" spans="1:5" ht="15">
      <c r="A71" s="28"/>
      <c r="B71" s="28"/>
      <c r="C71" s="28"/>
      <c r="D71" s="28"/>
      <c r="E71" s="28"/>
    </row>
    <row r="72" spans="1:5" ht="18">
      <c r="A72" s="51" t="s">
        <v>51</v>
      </c>
      <c r="B72" s="51"/>
      <c r="C72" s="51"/>
      <c r="D72" s="51"/>
      <c r="E72" s="51"/>
    </row>
    <row r="73" spans="1:5" ht="15.75">
      <c r="A73" s="11" t="s">
        <v>1</v>
      </c>
      <c r="B73" s="12" t="s">
        <v>18</v>
      </c>
      <c r="C73" s="12" t="s">
        <v>2</v>
      </c>
      <c r="D73" s="12" t="s">
        <v>19</v>
      </c>
      <c r="E73" s="12" t="s">
        <v>20</v>
      </c>
    </row>
    <row r="74" spans="1:5" ht="19.5" customHeight="1">
      <c r="A74" s="20">
        <v>1</v>
      </c>
      <c r="B74" s="29"/>
      <c r="C74" s="20" t="s">
        <v>29</v>
      </c>
      <c r="D74" s="20"/>
      <c r="E74" s="20"/>
    </row>
    <row r="75" spans="1:5" ht="35.25" customHeight="1">
      <c r="A75" s="20">
        <v>2</v>
      </c>
      <c r="B75" s="15" t="s">
        <v>52</v>
      </c>
      <c r="C75" s="15" t="s">
        <v>36</v>
      </c>
      <c r="D75" s="15" t="s">
        <v>53</v>
      </c>
      <c r="E75" s="15">
        <v>2014.74</v>
      </c>
    </row>
    <row r="76" spans="1:5" ht="35.25" customHeight="1">
      <c r="A76" s="20">
        <v>3</v>
      </c>
      <c r="B76" s="31" t="s">
        <v>52</v>
      </c>
      <c r="C76" s="15" t="s">
        <v>36</v>
      </c>
      <c r="D76" s="15" t="s">
        <v>54</v>
      </c>
      <c r="E76" s="15">
        <v>2014.74</v>
      </c>
    </row>
    <row r="77" spans="1:5" ht="14.25">
      <c r="A77" s="20">
        <v>4</v>
      </c>
      <c r="B77" s="20" t="s">
        <v>55</v>
      </c>
      <c r="C77" s="20" t="s">
        <v>36</v>
      </c>
      <c r="D77" s="20" t="s">
        <v>56</v>
      </c>
      <c r="E77" s="20">
        <v>4294.87</v>
      </c>
    </row>
    <row r="78" spans="1:5" ht="15">
      <c r="A78" s="27"/>
      <c r="B78" s="27" t="s">
        <v>24</v>
      </c>
      <c r="C78" s="27"/>
      <c r="D78" s="27"/>
      <c r="E78" s="27">
        <f>E75+E76+E74+E77</f>
        <v>8324.35</v>
      </c>
    </row>
    <row r="79" spans="1:5" ht="12.75">
      <c r="A79" s="32"/>
      <c r="B79" s="32"/>
      <c r="C79" s="32"/>
      <c r="D79" s="32"/>
      <c r="E79" s="32"/>
    </row>
    <row r="80" spans="1:5" ht="18">
      <c r="A80" s="51" t="s">
        <v>57</v>
      </c>
      <c r="B80" s="51"/>
      <c r="C80" s="51"/>
      <c r="D80" s="51"/>
      <c r="E80" s="51"/>
    </row>
    <row r="81" spans="1:5" ht="15.75">
      <c r="A81" s="11" t="s">
        <v>1</v>
      </c>
      <c r="B81" s="12" t="s">
        <v>18</v>
      </c>
      <c r="C81" s="12" t="s">
        <v>2</v>
      </c>
      <c r="D81" s="12" t="s">
        <v>19</v>
      </c>
      <c r="E81" s="12" t="s">
        <v>20</v>
      </c>
    </row>
    <row r="82" spans="1:5" ht="14.25">
      <c r="A82" s="20">
        <v>1</v>
      </c>
      <c r="B82" s="15"/>
      <c r="C82" s="20" t="s">
        <v>29</v>
      </c>
      <c r="D82" s="20"/>
      <c r="E82" s="20"/>
    </row>
    <row r="83" spans="1:5" ht="14.25">
      <c r="A83" s="20">
        <v>2</v>
      </c>
      <c r="B83" s="15"/>
      <c r="C83" s="14" t="s">
        <v>22</v>
      </c>
      <c r="D83" s="26"/>
      <c r="E83" s="14"/>
    </row>
    <row r="84" spans="1:5" ht="14.25">
      <c r="A84" s="20">
        <v>3</v>
      </c>
      <c r="B84" s="15"/>
      <c r="C84" s="15"/>
      <c r="D84" s="15"/>
      <c r="E84" s="15"/>
    </row>
    <row r="85" spans="1:5" ht="14.25">
      <c r="A85" s="20">
        <v>4</v>
      </c>
      <c r="B85" s="20"/>
      <c r="C85" s="20"/>
      <c r="D85" s="20"/>
      <c r="E85" s="20"/>
    </row>
    <row r="86" spans="1:5" ht="15">
      <c r="A86" s="27"/>
      <c r="B86" s="27" t="s">
        <v>24</v>
      </c>
      <c r="C86" s="27"/>
      <c r="D86" s="27"/>
      <c r="E86" s="27">
        <f>E83+E84+E82+E85</f>
        <v>0</v>
      </c>
    </row>
    <row r="87" spans="1:5" ht="12.75">
      <c r="A87" s="32"/>
      <c r="B87" s="32"/>
      <c r="C87" s="32"/>
      <c r="D87" s="32"/>
      <c r="E87" s="32"/>
    </row>
    <row r="88" spans="1:5" ht="18">
      <c r="A88" s="51" t="s">
        <v>58</v>
      </c>
      <c r="B88" s="51"/>
      <c r="C88" s="51"/>
      <c r="D88" s="51"/>
      <c r="E88" s="51"/>
    </row>
    <row r="89" spans="1:5" ht="15.75">
      <c r="A89" s="11" t="s">
        <v>1</v>
      </c>
      <c r="B89" s="12" t="s">
        <v>18</v>
      </c>
      <c r="C89" s="12" t="s">
        <v>2</v>
      </c>
      <c r="D89" s="12" t="s">
        <v>19</v>
      </c>
      <c r="E89" s="12" t="s">
        <v>20</v>
      </c>
    </row>
    <row r="90" spans="1:5" ht="42.75">
      <c r="A90" s="20">
        <v>1</v>
      </c>
      <c r="B90" s="15" t="s">
        <v>59</v>
      </c>
      <c r="C90" s="20" t="s">
        <v>29</v>
      </c>
      <c r="D90" s="20" t="s">
        <v>60</v>
      </c>
      <c r="E90" s="20">
        <v>8867.78</v>
      </c>
    </row>
    <row r="91" spans="1:5" ht="57">
      <c r="A91" s="20">
        <v>2</v>
      </c>
      <c r="B91" s="15" t="s">
        <v>61</v>
      </c>
      <c r="C91" s="14" t="s">
        <v>22</v>
      </c>
      <c r="D91" s="26"/>
      <c r="E91" s="14">
        <v>64033.64</v>
      </c>
    </row>
    <row r="92" spans="1:5" ht="14.25">
      <c r="A92" s="20">
        <v>3</v>
      </c>
      <c r="B92" s="15"/>
      <c r="C92" s="15"/>
      <c r="D92" s="15"/>
      <c r="E92" s="15"/>
    </row>
    <row r="93" spans="1:5" ht="14.25">
      <c r="A93" s="20">
        <v>4</v>
      </c>
      <c r="B93" s="20"/>
      <c r="C93" s="20"/>
      <c r="D93" s="20"/>
      <c r="E93" s="20"/>
    </row>
    <row r="94" spans="1:5" ht="15">
      <c r="A94" s="27"/>
      <c r="B94" s="27" t="s">
        <v>24</v>
      </c>
      <c r="C94" s="27"/>
      <c r="D94" s="27"/>
      <c r="E94" s="27">
        <f>E91+E92+E90+E93</f>
        <v>72901.42</v>
      </c>
    </row>
    <row r="95" spans="1:5" ht="12.75">
      <c r="A95" s="32"/>
      <c r="B95" s="32"/>
      <c r="C95" s="32"/>
      <c r="D95" s="32"/>
      <c r="E95" s="32"/>
    </row>
    <row r="96" spans="1:5" ht="15">
      <c r="A96" s="33"/>
      <c r="B96" s="33" t="s">
        <v>62</v>
      </c>
      <c r="C96" s="33"/>
      <c r="D96" s="33"/>
      <c r="E96" s="33">
        <f>E7+E15+E22+E29+E38+E46+E54+E62+E70+E78+E86+E94</f>
        <v>193508.14</v>
      </c>
    </row>
  </sheetData>
  <sheetProtection selectLockedCells="1" selectUnlockedCells="1"/>
  <mergeCells count="14">
    <mergeCell ref="A80:E80"/>
    <mergeCell ref="A88:E88"/>
    <mergeCell ref="A31:E31"/>
    <mergeCell ref="A40:E40"/>
    <mergeCell ref="A48:E48"/>
    <mergeCell ref="A56:E56"/>
    <mergeCell ref="A64:E64"/>
    <mergeCell ref="A72:E72"/>
    <mergeCell ref="A1:E1"/>
    <mergeCell ref="A8:E8"/>
    <mergeCell ref="A9:E9"/>
    <mergeCell ref="A16:E16"/>
    <mergeCell ref="A17:E17"/>
    <mergeCell ref="A24:E24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9"/>
  <sheetViews>
    <sheetView zoomScale="80" zoomScaleNormal="80" zoomScalePageLayoutView="0" workbookViewId="0" topLeftCell="A61">
      <selection activeCell="E90" sqref="E90"/>
    </sheetView>
  </sheetViews>
  <sheetFormatPr defaultColWidth="11.57421875" defaultRowHeight="12.75"/>
  <cols>
    <col min="1" max="1" width="8.7109375" style="0" customWidth="1"/>
    <col min="2" max="2" width="45.57421875" style="0" customWidth="1"/>
    <col min="3" max="3" width="23.57421875" style="0" customWidth="1"/>
    <col min="4" max="4" width="34.7109375" style="34" customWidth="1"/>
    <col min="5" max="5" width="20.00390625" style="0" customWidth="1"/>
  </cols>
  <sheetData>
    <row r="1" spans="1:5" ht="18">
      <c r="A1" s="53" t="s">
        <v>63</v>
      </c>
      <c r="B1" s="53"/>
      <c r="C1" s="53"/>
      <c r="D1" s="53"/>
      <c r="E1" s="53"/>
    </row>
    <row r="2" spans="1:5" ht="15.75">
      <c r="A2" s="11" t="s">
        <v>1</v>
      </c>
      <c r="B2" s="12" t="s">
        <v>18</v>
      </c>
      <c r="C2" s="12" t="s">
        <v>2</v>
      </c>
      <c r="D2" s="13" t="s">
        <v>19</v>
      </c>
      <c r="E2" s="12" t="s">
        <v>20</v>
      </c>
    </row>
    <row r="3" spans="1:5" ht="14.25">
      <c r="A3" s="20">
        <v>1</v>
      </c>
      <c r="B3" s="15" t="s">
        <v>64</v>
      </c>
      <c r="C3" s="20" t="s">
        <v>22</v>
      </c>
      <c r="D3" s="35" t="s">
        <v>65</v>
      </c>
      <c r="E3" s="20">
        <f>524.88</f>
        <v>524.88</v>
      </c>
    </row>
    <row r="4" spans="1:5" ht="14.25">
      <c r="A4" s="20">
        <v>2</v>
      </c>
      <c r="B4" s="15"/>
      <c r="C4" s="14"/>
      <c r="D4" s="15"/>
      <c r="E4" s="14"/>
    </row>
    <row r="5" spans="1:5" ht="14.25">
      <c r="A5" s="20">
        <v>3</v>
      </c>
      <c r="B5" s="15"/>
      <c r="C5" s="14"/>
      <c r="D5" s="15"/>
      <c r="E5" s="14"/>
    </row>
    <row r="6" spans="1:5" ht="14.25">
      <c r="A6" s="20">
        <v>4</v>
      </c>
      <c r="B6" s="15"/>
      <c r="C6" s="14"/>
      <c r="D6" s="15"/>
      <c r="E6" s="14"/>
    </row>
    <row r="7" spans="1:5" ht="14.25">
      <c r="A7" s="36"/>
      <c r="B7" s="37" t="s">
        <v>24</v>
      </c>
      <c r="C7" s="38"/>
      <c r="D7" s="37"/>
      <c r="E7" s="38">
        <f>E4+E5+E6+E3</f>
        <v>524.88</v>
      </c>
    </row>
    <row r="8" spans="1:5" ht="18">
      <c r="A8" s="53" t="s">
        <v>25</v>
      </c>
      <c r="B8" s="53"/>
      <c r="C8" s="53"/>
      <c r="D8" s="53"/>
      <c r="E8" s="53"/>
    </row>
    <row r="9" spans="1:5" ht="15.75">
      <c r="A9" s="11" t="s">
        <v>1</v>
      </c>
      <c r="B9" s="12" t="s">
        <v>18</v>
      </c>
      <c r="C9" s="12" t="s">
        <v>2</v>
      </c>
      <c r="D9" s="13" t="s">
        <v>19</v>
      </c>
      <c r="E9" s="12" t="s">
        <v>20</v>
      </c>
    </row>
    <row r="10" spans="1:5" ht="14.25">
      <c r="A10" s="39">
        <v>1</v>
      </c>
      <c r="B10" s="15"/>
      <c r="C10" s="20" t="s">
        <v>22</v>
      </c>
      <c r="D10" s="35"/>
      <c r="E10" s="20"/>
    </row>
    <row r="11" spans="1:5" ht="14.25">
      <c r="A11" s="39">
        <v>2</v>
      </c>
      <c r="B11" s="15"/>
      <c r="C11" s="20" t="s">
        <v>22</v>
      </c>
      <c r="D11" s="35"/>
      <c r="E11" s="20"/>
    </row>
    <row r="12" spans="1:5" ht="14.25">
      <c r="A12" s="39">
        <v>3</v>
      </c>
      <c r="B12" s="15"/>
      <c r="C12" s="20" t="s">
        <v>22</v>
      </c>
      <c r="D12" s="15"/>
      <c r="E12" s="14"/>
    </row>
    <row r="13" spans="1:5" ht="14.25">
      <c r="A13" s="16"/>
      <c r="B13" s="16" t="s">
        <v>24</v>
      </c>
      <c r="C13" s="16"/>
      <c r="D13" s="17"/>
      <c r="E13" s="16">
        <f>SUM(E10:E12)</f>
        <v>0</v>
      </c>
    </row>
    <row r="14" spans="1:5" ht="16.5" customHeight="1">
      <c r="A14" s="49" t="s">
        <v>28</v>
      </c>
      <c r="B14" s="49"/>
      <c r="C14" s="49"/>
      <c r="D14" s="49"/>
      <c r="E14" s="49"/>
    </row>
    <row r="15" spans="1:5" ht="15.75">
      <c r="A15" s="11" t="s">
        <v>1</v>
      </c>
      <c r="B15" s="12" t="s">
        <v>18</v>
      </c>
      <c r="C15" s="12" t="s">
        <v>2</v>
      </c>
      <c r="D15" s="13" t="s">
        <v>19</v>
      </c>
      <c r="E15" s="12" t="s">
        <v>20</v>
      </c>
    </row>
    <row r="16" spans="1:5" ht="14.25">
      <c r="A16" s="20">
        <v>1</v>
      </c>
      <c r="B16" s="15"/>
      <c r="C16" s="20" t="s">
        <v>22</v>
      </c>
      <c r="D16" s="35"/>
      <c r="E16" s="20"/>
    </row>
    <row r="17" spans="1:5" ht="14.25">
      <c r="A17" s="20">
        <v>2</v>
      </c>
      <c r="B17" s="15"/>
      <c r="C17" s="14" t="s">
        <v>29</v>
      </c>
      <c r="D17" s="15"/>
      <c r="E17" s="14"/>
    </row>
    <row r="18" spans="1:5" ht="15">
      <c r="A18" s="20">
        <v>3</v>
      </c>
      <c r="B18" s="18"/>
      <c r="C18" s="14" t="s">
        <v>22</v>
      </c>
      <c r="D18" s="15"/>
      <c r="E18" s="14"/>
    </row>
    <row r="19" spans="1:5" ht="15">
      <c r="A19" s="20">
        <v>4</v>
      </c>
      <c r="B19" s="18"/>
      <c r="C19" s="14" t="s">
        <v>22</v>
      </c>
      <c r="D19" s="15"/>
      <c r="E19" s="14"/>
    </row>
    <row r="20" spans="1:5" ht="14.25">
      <c r="A20" s="16"/>
      <c r="B20" s="16" t="s">
        <v>24</v>
      </c>
      <c r="C20" s="16"/>
      <c r="D20" s="17"/>
      <c r="E20" s="16">
        <f>E16+E17+E18+E19</f>
        <v>0</v>
      </c>
    </row>
    <row r="21" spans="1:5" ht="17.25" customHeight="1">
      <c r="A21" s="49" t="s">
        <v>66</v>
      </c>
      <c r="B21" s="49"/>
      <c r="C21" s="49"/>
      <c r="D21" s="49"/>
      <c r="E21" s="49"/>
    </row>
    <row r="22" spans="1:5" ht="15.75">
      <c r="A22" s="11" t="s">
        <v>1</v>
      </c>
      <c r="B22" s="12" t="s">
        <v>18</v>
      </c>
      <c r="C22" s="12" t="s">
        <v>2</v>
      </c>
      <c r="D22" s="13" t="s">
        <v>19</v>
      </c>
      <c r="E22" s="12" t="s">
        <v>20</v>
      </c>
    </row>
    <row r="23" spans="1:5" ht="58.5" customHeight="1">
      <c r="A23" s="14">
        <v>1</v>
      </c>
      <c r="B23" s="15" t="s">
        <v>67</v>
      </c>
      <c r="C23" s="20" t="s">
        <v>22</v>
      </c>
      <c r="D23" s="35"/>
      <c r="E23" s="20">
        <v>232.2</v>
      </c>
    </row>
    <row r="24" spans="1:5" ht="57">
      <c r="A24" s="14">
        <v>2</v>
      </c>
      <c r="B24" s="15" t="s">
        <v>68</v>
      </c>
      <c r="C24" s="14" t="s">
        <v>22</v>
      </c>
      <c r="D24" s="15" t="s">
        <v>69</v>
      </c>
      <c r="E24" s="14">
        <v>513.46</v>
      </c>
    </row>
    <row r="25" spans="1:5" ht="39" customHeight="1">
      <c r="A25" s="14">
        <v>3</v>
      </c>
      <c r="B25" s="15" t="s">
        <v>70</v>
      </c>
      <c r="C25" s="14" t="s">
        <v>22</v>
      </c>
      <c r="D25" s="15"/>
      <c r="E25" s="14">
        <v>1340.59</v>
      </c>
    </row>
    <row r="26" spans="1:5" ht="14.25">
      <c r="A26" s="14"/>
      <c r="B26" s="15"/>
      <c r="C26" s="14" t="s">
        <v>22</v>
      </c>
      <c r="D26" s="15"/>
      <c r="E26" s="14"/>
    </row>
    <row r="27" spans="1:5" ht="14.25">
      <c r="A27" s="14"/>
      <c r="B27" s="15"/>
      <c r="C27" s="14" t="s">
        <v>22</v>
      </c>
      <c r="D27" s="15"/>
      <c r="E27" s="14"/>
    </row>
    <row r="28" spans="1:5" ht="14.25">
      <c r="A28" s="16"/>
      <c r="B28" s="16" t="s">
        <v>24</v>
      </c>
      <c r="C28" s="16"/>
      <c r="D28" s="17"/>
      <c r="E28" s="16">
        <f>SUM(E23:E27)</f>
        <v>2086.25</v>
      </c>
    </row>
    <row r="29" spans="1:5" ht="20.25" customHeight="1">
      <c r="A29" s="49" t="s">
        <v>34</v>
      </c>
      <c r="B29" s="49"/>
      <c r="C29" s="49"/>
      <c r="D29" s="49"/>
      <c r="E29" s="49"/>
    </row>
    <row r="30" spans="1:5" ht="15.75">
      <c r="A30" s="11" t="s">
        <v>1</v>
      </c>
      <c r="B30" s="12" t="s">
        <v>18</v>
      </c>
      <c r="C30" s="12" t="s">
        <v>2</v>
      </c>
      <c r="D30" s="13" t="s">
        <v>19</v>
      </c>
      <c r="E30" s="12" t="s">
        <v>20</v>
      </c>
    </row>
    <row r="31" spans="1:5" ht="15">
      <c r="A31" s="14">
        <v>1</v>
      </c>
      <c r="B31" s="18" t="s">
        <v>68</v>
      </c>
      <c r="C31" s="14" t="s">
        <v>22</v>
      </c>
      <c r="D31" s="15"/>
      <c r="E31" s="14">
        <v>371.15</v>
      </c>
    </row>
    <row r="32" spans="1:5" ht="28.5">
      <c r="A32" s="14">
        <v>2</v>
      </c>
      <c r="B32" s="15" t="s">
        <v>71</v>
      </c>
      <c r="C32" s="14" t="s">
        <v>22</v>
      </c>
      <c r="D32" s="15" t="s">
        <v>72</v>
      </c>
      <c r="E32" s="14">
        <v>898.51</v>
      </c>
    </row>
    <row r="33" spans="1:5" ht="14.25">
      <c r="A33" s="14"/>
      <c r="B33" s="15"/>
      <c r="C33" s="14" t="s">
        <v>22</v>
      </c>
      <c r="D33" s="15"/>
      <c r="E33" s="14"/>
    </row>
    <row r="34" spans="1:5" ht="14.25">
      <c r="A34" s="14"/>
      <c r="B34" s="15"/>
      <c r="C34" s="14" t="s">
        <v>22</v>
      </c>
      <c r="D34" s="15"/>
      <c r="E34" s="14"/>
    </row>
    <row r="35" spans="1:5" ht="14.25">
      <c r="A35" s="16"/>
      <c r="B35" s="16" t="s">
        <v>24</v>
      </c>
      <c r="C35" s="16"/>
      <c r="D35" s="17"/>
      <c r="E35" s="16">
        <f>E31+E32+E33+E34</f>
        <v>1269.6599999999999</v>
      </c>
    </row>
    <row r="37" spans="1:5" ht="19.5" customHeight="1">
      <c r="A37" s="49" t="s">
        <v>73</v>
      </c>
      <c r="B37" s="49"/>
      <c r="C37" s="49"/>
      <c r="D37" s="49"/>
      <c r="E37" s="49"/>
    </row>
    <row r="38" spans="1:5" ht="15.75">
      <c r="A38" s="11" t="s">
        <v>1</v>
      </c>
      <c r="B38" s="12" t="s">
        <v>18</v>
      </c>
      <c r="C38" s="12" t="s">
        <v>2</v>
      </c>
      <c r="D38" s="13" t="s">
        <v>19</v>
      </c>
      <c r="E38" s="12" t="s">
        <v>20</v>
      </c>
    </row>
    <row r="39" spans="1:5" ht="15">
      <c r="A39" s="14">
        <v>1</v>
      </c>
      <c r="B39" s="18"/>
      <c r="C39" s="14" t="s">
        <v>22</v>
      </c>
      <c r="D39" s="15"/>
      <c r="E39" s="14"/>
    </row>
    <row r="40" spans="1:5" ht="14.25">
      <c r="A40" s="14">
        <v>2</v>
      </c>
      <c r="B40" s="15"/>
      <c r="C40" s="14" t="s">
        <v>22</v>
      </c>
      <c r="D40" s="15"/>
      <c r="E40" s="14"/>
    </row>
    <row r="41" spans="1:5" ht="14.25">
      <c r="A41" s="14">
        <v>3</v>
      </c>
      <c r="B41" s="15"/>
      <c r="C41" s="14" t="s">
        <v>22</v>
      </c>
      <c r="D41" s="15"/>
      <c r="E41" s="14"/>
    </row>
    <row r="42" spans="1:5" ht="14.25">
      <c r="A42" s="16"/>
      <c r="B42" s="16" t="s">
        <v>24</v>
      </c>
      <c r="C42" s="16"/>
      <c r="D42" s="17"/>
      <c r="E42" s="16">
        <f>E39+E40+E41</f>
        <v>0</v>
      </c>
    </row>
    <row r="45" spans="1:5" ht="18">
      <c r="A45" s="53" t="s">
        <v>74</v>
      </c>
      <c r="B45" s="53"/>
      <c r="C45" s="53"/>
      <c r="D45" s="53"/>
      <c r="E45" s="53"/>
    </row>
    <row r="46" spans="1:5" ht="15.75">
      <c r="A46" s="11" t="s">
        <v>1</v>
      </c>
      <c r="B46" s="12" t="s">
        <v>18</v>
      </c>
      <c r="C46" s="12" t="s">
        <v>2</v>
      </c>
      <c r="D46" s="13" t="s">
        <v>19</v>
      </c>
      <c r="E46" s="12" t="s">
        <v>20</v>
      </c>
    </row>
    <row r="47" spans="1:5" ht="15">
      <c r="A47" s="14">
        <v>1</v>
      </c>
      <c r="B47" s="18" t="s">
        <v>75</v>
      </c>
      <c r="C47" s="14" t="s">
        <v>22</v>
      </c>
      <c r="D47" s="15" t="s">
        <v>76</v>
      </c>
      <c r="E47" s="14">
        <f>1339.24</f>
        <v>1339.24</v>
      </c>
    </row>
    <row r="48" spans="1:5" ht="14.25">
      <c r="A48" s="14">
        <v>2</v>
      </c>
      <c r="B48" s="15"/>
      <c r="C48" s="14" t="s">
        <v>22</v>
      </c>
      <c r="D48" s="26"/>
      <c r="E48" s="14"/>
    </row>
    <row r="49" spans="1:5" ht="14.25">
      <c r="A49" s="14">
        <v>3</v>
      </c>
      <c r="B49" s="15"/>
      <c r="C49" s="14" t="s">
        <v>22</v>
      </c>
      <c r="D49" s="15"/>
      <c r="E49" s="14"/>
    </row>
    <row r="50" spans="1:5" ht="14.25">
      <c r="A50" s="16"/>
      <c r="B50" s="16" t="s">
        <v>24</v>
      </c>
      <c r="C50" s="16"/>
      <c r="D50" s="17"/>
      <c r="E50" s="16">
        <f>E47+E48+E49</f>
        <v>1339.24</v>
      </c>
    </row>
    <row r="52" spans="1:5" ht="18">
      <c r="A52" s="51" t="s">
        <v>77</v>
      </c>
      <c r="B52" s="51"/>
      <c r="C52" s="51"/>
      <c r="D52" s="51"/>
      <c r="E52" s="51"/>
    </row>
    <row r="53" spans="1:5" ht="15.75">
      <c r="A53" s="11" t="s">
        <v>1</v>
      </c>
      <c r="B53" s="12" t="s">
        <v>18</v>
      </c>
      <c r="C53" s="12" t="s">
        <v>2</v>
      </c>
      <c r="D53" s="13" t="s">
        <v>19</v>
      </c>
      <c r="E53" s="12" t="s">
        <v>20</v>
      </c>
    </row>
    <row r="54" spans="1:5" ht="28.5">
      <c r="A54" s="14">
        <v>1</v>
      </c>
      <c r="B54" s="23" t="s">
        <v>78</v>
      </c>
      <c r="C54" s="20" t="s">
        <v>29</v>
      </c>
      <c r="D54" s="20" t="s">
        <v>79</v>
      </c>
      <c r="E54" s="20">
        <v>3081.34</v>
      </c>
    </row>
    <row r="55" spans="1:5" ht="15">
      <c r="A55" s="14">
        <v>2</v>
      </c>
      <c r="B55" s="18"/>
      <c r="C55" s="14" t="s">
        <v>22</v>
      </c>
      <c r="D55" s="15"/>
      <c r="E55" s="14"/>
    </row>
    <row r="56" spans="1:5" ht="14.25">
      <c r="A56" s="14">
        <v>3</v>
      </c>
      <c r="B56" s="15"/>
      <c r="C56" s="14"/>
      <c r="D56" s="26"/>
      <c r="E56" s="14"/>
    </row>
    <row r="57" spans="1:5" ht="14.25">
      <c r="A57" s="14"/>
      <c r="B57" s="15"/>
      <c r="C57" s="14"/>
      <c r="D57" s="26"/>
      <c r="E57" s="14"/>
    </row>
    <row r="58" spans="1:5" ht="14.25">
      <c r="A58" s="16"/>
      <c r="B58" s="16" t="s">
        <v>24</v>
      </c>
      <c r="C58" s="16"/>
      <c r="D58" s="17"/>
      <c r="E58" s="16">
        <f>E54+E55+E56+E57</f>
        <v>3081.34</v>
      </c>
    </row>
    <row r="60" spans="1:5" ht="18">
      <c r="A60" s="53" t="s">
        <v>48</v>
      </c>
      <c r="B60" s="53"/>
      <c r="C60" s="53"/>
      <c r="D60" s="53"/>
      <c r="E60" s="53"/>
    </row>
    <row r="61" spans="1:5" ht="15.75">
      <c r="A61" s="11" t="s">
        <v>1</v>
      </c>
      <c r="B61" s="12" t="s">
        <v>18</v>
      </c>
      <c r="C61" s="12" t="s">
        <v>2</v>
      </c>
      <c r="D61" s="13" t="s">
        <v>19</v>
      </c>
      <c r="E61" s="12" t="s">
        <v>20</v>
      </c>
    </row>
    <row r="62" spans="1:5" ht="15">
      <c r="A62" s="14">
        <v>1</v>
      </c>
      <c r="B62" s="18" t="s">
        <v>80</v>
      </c>
      <c r="C62" s="14" t="s">
        <v>22</v>
      </c>
      <c r="D62" s="15" t="s">
        <v>81</v>
      </c>
      <c r="E62" s="14">
        <v>2531.43</v>
      </c>
    </row>
    <row r="63" spans="1:5" ht="14.25">
      <c r="A63" s="14">
        <v>2</v>
      </c>
      <c r="B63" s="15" t="s">
        <v>82</v>
      </c>
      <c r="C63" s="14" t="s">
        <v>22</v>
      </c>
      <c r="D63" s="26"/>
      <c r="E63" s="14">
        <v>606.65</v>
      </c>
    </row>
    <row r="64" spans="1:5" ht="14.25">
      <c r="A64" s="14">
        <v>3</v>
      </c>
      <c r="B64" s="15"/>
      <c r="C64" s="14"/>
      <c r="D64" s="26"/>
      <c r="E64" s="14"/>
    </row>
    <row r="65" spans="1:5" ht="14.25">
      <c r="A65" s="16"/>
      <c r="B65" s="16" t="s">
        <v>24</v>
      </c>
      <c r="C65" s="16"/>
      <c r="D65" s="17"/>
      <c r="E65" s="16">
        <f>SUM(E62:E64)</f>
        <v>3138.08</v>
      </c>
    </row>
    <row r="66" spans="1:5" ht="14.25">
      <c r="A66" s="40"/>
      <c r="B66" s="40"/>
      <c r="C66" s="40"/>
      <c r="D66" s="41"/>
      <c r="E66" s="40"/>
    </row>
    <row r="67" spans="1:5" ht="18">
      <c r="A67" s="53" t="s">
        <v>51</v>
      </c>
      <c r="B67" s="53"/>
      <c r="C67" s="53"/>
      <c r="D67" s="53"/>
      <c r="E67" s="53"/>
    </row>
    <row r="68" spans="1:5" ht="15.75">
      <c r="A68" s="11" t="s">
        <v>1</v>
      </c>
      <c r="B68" s="12" t="s">
        <v>18</v>
      </c>
      <c r="C68" s="12" t="s">
        <v>2</v>
      </c>
      <c r="D68" s="13" t="s">
        <v>19</v>
      </c>
      <c r="E68" s="12" t="s">
        <v>20</v>
      </c>
    </row>
    <row r="69" spans="1:5" ht="15">
      <c r="A69" s="14">
        <v>1</v>
      </c>
      <c r="B69" s="18" t="s">
        <v>83</v>
      </c>
      <c r="C69" s="14" t="s">
        <v>22</v>
      </c>
      <c r="D69" s="15"/>
      <c r="E69" s="14">
        <v>812.79</v>
      </c>
    </row>
    <row r="70" spans="1:5" ht="14.25">
      <c r="A70" s="14">
        <v>2</v>
      </c>
      <c r="B70" s="15" t="s">
        <v>84</v>
      </c>
      <c r="C70" s="14" t="s">
        <v>22</v>
      </c>
      <c r="D70" s="26"/>
      <c r="E70" s="14">
        <f>6077.31</f>
        <v>6077.31</v>
      </c>
    </row>
    <row r="71" spans="1:5" ht="14.25">
      <c r="A71" s="14">
        <v>3</v>
      </c>
      <c r="B71" s="15"/>
      <c r="C71" s="14"/>
      <c r="D71" s="26"/>
      <c r="E71" s="14"/>
    </row>
    <row r="72" spans="1:5" ht="14.25">
      <c r="A72" s="16"/>
      <c r="B72" s="16" t="s">
        <v>24</v>
      </c>
      <c r="C72" s="16"/>
      <c r="D72" s="17"/>
      <c r="E72" s="16">
        <f>SUM(E69:E71)</f>
        <v>6890.1</v>
      </c>
    </row>
    <row r="73" spans="1:5" ht="14.25">
      <c r="A73" s="40"/>
      <c r="B73" s="40"/>
      <c r="C73" s="40"/>
      <c r="D73" s="41"/>
      <c r="E73" s="40"/>
    </row>
    <row r="74" spans="1:5" ht="18">
      <c r="A74" s="53" t="s">
        <v>85</v>
      </c>
      <c r="B74" s="53"/>
      <c r="C74" s="53"/>
      <c r="D74" s="53"/>
      <c r="E74" s="53"/>
    </row>
    <row r="75" spans="1:5" ht="15.75">
      <c r="A75" s="11" t="s">
        <v>1</v>
      </c>
      <c r="B75" s="12" t="s">
        <v>18</v>
      </c>
      <c r="C75" s="12" t="s">
        <v>2</v>
      </c>
      <c r="D75" s="13" t="s">
        <v>19</v>
      </c>
      <c r="E75" s="12" t="s">
        <v>20</v>
      </c>
    </row>
    <row r="76" spans="1:5" ht="15">
      <c r="A76" s="14">
        <v>1</v>
      </c>
      <c r="B76" s="18" t="s">
        <v>82</v>
      </c>
      <c r="C76" s="14" t="s">
        <v>22</v>
      </c>
      <c r="D76" s="15"/>
      <c r="E76" s="14">
        <v>985.54</v>
      </c>
    </row>
    <row r="77" spans="1:5" ht="42.75">
      <c r="A77" s="14">
        <v>2</v>
      </c>
      <c r="B77" s="15" t="s">
        <v>86</v>
      </c>
      <c r="C77" s="14" t="s">
        <v>22</v>
      </c>
      <c r="D77" s="26" t="s">
        <v>87</v>
      </c>
      <c r="E77" s="14">
        <f>2904.46</f>
        <v>2904.46</v>
      </c>
    </row>
    <row r="78" spans="1:5" ht="14.25">
      <c r="A78" s="14">
        <v>3</v>
      </c>
      <c r="B78" s="15"/>
      <c r="C78" s="14"/>
      <c r="D78" s="26"/>
      <c r="E78" s="14"/>
    </row>
    <row r="79" spans="1:5" ht="14.25">
      <c r="A79" s="16"/>
      <c r="B79" s="16" t="s">
        <v>24</v>
      </c>
      <c r="C79" s="16"/>
      <c r="D79" s="17"/>
      <c r="E79" s="16">
        <f>SUM(E76:E78)</f>
        <v>3890</v>
      </c>
    </row>
    <row r="80" spans="1:5" ht="14.25">
      <c r="A80" s="40"/>
      <c r="B80" s="40"/>
      <c r="C80" s="40"/>
      <c r="D80" s="41"/>
      <c r="E80" s="40"/>
    </row>
    <row r="81" spans="1:5" ht="18">
      <c r="A81" s="53" t="s">
        <v>88</v>
      </c>
      <c r="B81" s="53"/>
      <c r="C81" s="53"/>
      <c r="D81" s="53"/>
      <c r="E81" s="53"/>
    </row>
    <row r="82" spans="1:5" ht="15.75">
      <c r="A82" s="11" t="s">
        <v>1</v>
      </c>
      <c r="B82" s="12" t="s">
        <v>18</v>
      </c>
      <c r="C82" s="12" t="s">
        <v>2</v>
      </c>
      <c r="D82" s="13" t="s">
        <v>19</v>
      </c>
      <c r="E82" s="12" t="s">
        <v>20</v>
      </c>
    </row>
    <row r="83" spans="1:5" ht="15">
      <c r="A83" s="14">
        <v>1</v>
      </c>
      <c r="B83" s="18" t="s">
        <v>89</v>
      </c>
      <c r="C83" s="14" t="s">
        <v>22</v>
      </c>
      <c r="D83" s="15" t="s">
        <v>90</v>
      </c>
      <c r="E83" s="14">
        <v>395.67</v>
      </c>
    </row>
    <row r="84" spans="1:5" ht="28.5">
      <c r="A84" s="14">
        <v>2</v>
      </c>
      <c r="B84" s="15" t="s">
        <v>91</v>
      </c>
      <c r="C84" s="14" t="s">
        <v>22</v>
      </c>
      <c r="D84" s="26" t="s">
        <v>92</v>
      </c>
      <c r="E84" s="14">
        <v>3367.04</v>
      </c>
    </row>
    <row r="85" spans="1:5" ht="28.5">
      <c r="A85" s="14">
        <v>3</v>
      </c>
      <c r="B85" s="15" t="s">
        <v>93</v>
      </c>
      <c r="C85" s="14" t="s">
        <v>22</v>
      </c>
      <c r="D85" s="26"/>
      <c r="E85" s="14">
        <v>333.58</v>
      </c>
    </row>
    <row r="86" spans="1:5" ht="14.25">
      <c r="A86" s="16"/>
      <c r="B86" s="16" t="s">
        <v>24</v>
      </c>
      <c r="C86" s="16"/>
      <c r="D86" s="17"/>
      <c r="E86" s="16">
        <f>SUM(E83:E85)</f>
        <v>4096.29</v>
      </c>
    </row>
    <row r="87" spans="1:5" ht="14.25">
      <c r="A87" s="40"/>
      <c r="B87" s="40"/>
      <c r="C87" s="40"/>
      <c r="D87" s="41"/>
      <c r="E87" s="40"/>
    </row>
    <row r="89" spans="1:5" ht="15">
      <c r="A89" s="33"/>
      <c r="B89" s="33" t="s">
        <v>62</v>
      </c>
      <c r="C89" s="33"/>
      <c r="D89" s="42"/>
      <c r="E89" s="33">
        <f>E7+E13+E20+E28+E35+E42+E50+E58+E65+E72+E79+E86</f>
        <v>26315.84</v>
      </c>
    </row>
  </sheetData>
  <sheetProtection selectLockedCells="1" selectUnlockedCells="1"/>
  <mergeCells count="12">
    <mergeCell ref="A45:E45"/>
    <mergeCell ref="A52:E52"/>
    <mergeCell ref="A60:E60"/>
    <mergeCell ref="A67:E67"/>
    <mergeCell ref="A74:E74"/>
    <mergeCell ref="A81:E81"/>
    <mergeCell ref="A1:E1"/>
    <mergeCell ref="A8:E8"/>
    <mergeCell ref="A14:E14"/>
    <mergeCell ref="A21:E21"/>
    <mergeCell ref="A29:E29"/>
    <mergeCell ref="A37:E37"/>
  </mergeCells>
  <printOptions/>
  <pageMargins left="0.7875" right="0.7875" top="1.0527777777777778" bottom="1.0527777777777778" header="0.7875" footer="0.7875"/>
  <pageSetup horizontalDpi="300" verticalDpi="300" orientation="portrait" paperSize="9" scale="65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2020-03-10T13:48:14Z</dcterms:modified>
  <cp:category/>
  <cp:version/>
  <cp:contentType/>
  <cp:contentStatus/>
</cp:coreProperties>
</file>